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Sheet1!$B$1:$H$37</definedName>
  </definedNames>
  <calcPr calcId="125725" iterateDelta="1E-4"/>
</workbook>
</file>

<file path=xl/calcChain.xml><?xml version="1.0" encoding="utf-8"?>
<calcChain xmlns="http://schemas.openxmlformats.org/spreadsheetml/2006/main">
  <c r="B34" i="1"/>
  <c r="C34"/>
  <c r="D34"/>
  <c r="E34"/>
  <c r="B35"/>
  <c r="C35"/>
  <c r="D35"/>
  <c r="E35"/>
  <c r="B36"/>
  <c r="C36"/>
  <c r="D36"/>
  <c r="E36"/>
  <c r="B32"/>
  <c r="B27"/>
  <c r="C27"/>
  <c r="D27"/>
  <c r="E27"/>
  <c r="B28"/>
  <c r="C28"/>
  <c r="D28"/>
  <c r="E28"/>
  <c r="B29"/>
  <c r="C29"/>
  <c r="D29"/>
  <c r="E29"/>
  <c r="B25"/>
  <c r="B20"/>
  <c r="C20"/>
  <c r="D20"/>
  <c r="E20"/>
  <c r="B21"/>
  <c r="C21"/>
  <c r="D21"/>
  <c r="E21"/>
  <c r="B22"/>
  <c r="C22"/>
  <c r="D22"/>
  <c r="E22"/>
  <c r="B18"/>
  <c r="B13"/>
  <c r="C13"/>
  <c r="D13"/>
  <c r="E13"/>
  <c r="B14"/>
  <c r="C14"/>
  <c r="D14"/>
  <c r="E14"/>
  <c r="B15"/>
  <c r="C15"/>
  <c r="D15"/>
  <c r="E15"/>
  <c r="B11"/>
  <c r="B6"/>
  <c r="C6"/>
  <c r="D6"/>
  <c r="E6"/>
  <c r="B7"/>
  <c r="C7"/>
  <c r="D7"/>
  <c r="E7"/>
  <c r="B8"/>
  <c r="C8"/>
  <c r="D8"/>
  <c r="E8"/>
  <c r="B4"/>
  <c r="B2"/>
  <c r="H7"/>
  <c r="H8"/>
  <c r="H6"/>
  <c r="H35"/>
  <c r="H36"/>
  <c r="H34"/>
  <c r="H28"/>
  <c r="H29"/>
  <c r="H27"/>
  <c r="H21"/>
  <c r="H22"/>
  <c r="H20"/>
  <c r="H14"/>
  <c r="H15"/>
  <c r="H13"/>
  <c r="G37"/>
  <c r="F37"/>
  <c r="G30"/>
  <c r="F30"/>
  <c r="G23"/>
  <c r="F23"/>
  <c r="G16"/>
  <c r="F16"/>
  <c r="G9"/>
  <c r="F9"/>
  <c r="H37" l="1"/>
  <c r="H30"/>
  <c r="H23"/>
  <c r="H16"/>
  <c r="H9"/>
</calcChain>
</file>

<file path=xl/sharedStrings.xml><?xml version="1.0" encoding="utf-8"?>
<sst xmlns="http://schemas.openxmlformats.org/spreadsheetml/2006/main" count="41" uniqueCount="9">
  <si>
    <t>WANNEROO SPORTS AND SOCIAL CLUB</t>
  </si>
  <si>
    <t>Skipper</t>
  </si>
  <si>
    <t>Third</t>
  </si>
  <si>
    <t>Second</t>
  </si>
  <si>
    <t>Lead</t>
  </si>
  <si>
    <t>For</t>
  </si>
  <si>
    <t>Agst</t>
  </si>
  <si>
    <t>Points</t>
  </si>
  <si>
    <t>TOTAL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</si>
</sst>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8"/>
      <color theme="3"/>
      <name val="Cambria"/>
      <family val="2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0" fillId="0" borderId="0" xfId="0" applyFont="1" applyFill="1" applyBorder="1"/>
    <xf numFmtId="164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9" fillId="0" borderId="0" xfId="0" applyNumberFormat="1" applyFont="1" applyFill="1" applyBorder="1" applyAlignment="1">
      <alignment horizontal="center"/>
    </xf>
    <xf numFmtId="0" fontId="2" fillId="3" borderId="1" xfId="3" applyBorder="1" applyAlignment="1" applyProtection="1">
      <alignment horizontal="center" vertical="center"/>
      <protection locked="0"/>
    </xf>
    <xf numFmtId="1" fontId="2" fillId="3" borderId="1" xfId="3" applyNumberFormat="1" applyBorder="1" applyAlignment="1" applyProtection="1">
      <alignment horizontal="center" vertical="center"/>
      <protection locked="0"/>
    </xf>
    <xf numFmtId="0" fontId="14" fillId="4" borderId="1" xfId="4" applyFont="1" applyBorder="1" applyAlignment="1" applyProtection="1">
      <alignment horizontal="center" vertical="center"/>
    </xf>
    <xf numFmtId="164" fontId="14" fillId="4" borderId="1" xfId="4" applyNumberFormat="1" applyFont="1" applyBorder="1" applyAlignment="1" applyProtection="1">
      <alignment horizontal="center" vertical="center"/>
    </xf>
    <xf numFmtId="0" fontId="2" fillId="3" borderId="1" xfId="3" applyBorder="1" applyAlignment="1" applyProtection="1">
      <alignment vertical="center"/>
    </xf>
    <xf numFmtId="0" fontId="2" fillId="3" borderId="0" xfId="3" applyBorder="1" applyAlignment="1" applyProtection="1">
      <alignment vertical="center"/>
    </xf>
    <xf numFmtId="49" fontId="2" fillId="3" borderId="1" xfId="3" applyNumberFormat="1" applyBorder="1" applyAlignment="1" applyProtection="1">
      <alignment horizontal="left" vertical="center"/>
    </xf>
    <xf numFmtId="49" fontId="6" fillId="3" borderId="1" xfId="3" applyNumberFormat="1" applyFont="1" applyBorder="1" applyAlignment="1" applyProtection="1">
      <alignment horizontal="left" vertical="center"/>
    </xf>
    <xf numFmtId="0" fontId="2" fillId="3" borderId="1" xfId="3" applyBorder="1" applyAlignment="1" applyProtection="1">
      <alignment horizontal="left" vertical="center"/>
    </xf>
    <xf numFmtId="0" fontId="6" fillId="3" borderId="1" xfId="3" applyFont="1" applyBorder="1" applyAlignment="1" applyProtection="1">
      <alignment horizontal="left" vertical="center"/>
    </xf>
    <xf numFmtId="0" fontId="2" fillId="3" borderId="0" xfId="3" applyBorder="1" applyAlignment="1" applyProtection="1">
      <alignment horizontal="left" vertical="center"/>
    </xf>
    <xf numFmtId="0" fontId="14" fillId="6" borderId="1" xfId="3" applyFont="1" applyFill="1" applyBorder="1" applyAlignment="1" applyProtection="1">
      <alignment horizontal="center" vertical="center"/>
    </xf>
    <xf numFmtId="0" fontId="15" fillId="6" borderId="0" xfId="0" applyNumberFormat="1" applyFont="1" applyFill="1" applyBorder="1" applyAlignment="1" applyProtection="1">
      <alignment horizontal="center" vertical="center"/>
    </xf>
    <xf numFmtId="0" fontId="1" fillId="3" borderId="1" xfId="3" applyFont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164" fontId="2" fillId="3" borderId="1" xfId="3" applyNumberForma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0" xfId="0" applyAlignment="1"/>
    <xf numFmtId="0" fontId="13" fillId="2" borderId="1" xfId="2" applyFont="1" applyBorder="1" applyAlignment="1" applyProtection="1">
      <alignment horizontal="left" vertical="center"/>
    </xf>
    <xf numFmtId="0" fontId="11" fillId="2" borderId="4" xfId="1" applyFill="1" applyBorder="1" applyAlignment="1" applyProtection="1">
      <alignment horizontal="center" vertical="center"/>
    </xf>
    <xf numFmtId="0" fontId="11" fillId="2" borderId="2" xfId="1" applyFill="1" applyBorder="1" applyAlignment="1" applyProtection="1">
      <alignment horizontal="center" vertical="center"/>
    </xf>
    <xf numFmtId="0" fontId="11" fillId="2" borderId="5" xfId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/>
    <xf numFmtId="0" fontId="0" fillId="0" borderId="3" xfId="0" applyBorder="1" applyAlignment="1" applyProtection="1"/>
    <xf numFmtId="0" fontId="13" fillId="2" borderId="6" xfId="2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</cellXfs>
  <cellStyles count="5">
    <cellStyle name="20% - Accent1" xfId="3" builtinId="30"/>
    <cellStyle name="40% - Accent1" xfId="4" builtinId="31"/>
    <cellStyle name="Accent1" xfId="2" builtinId="29"/>
    <cellStyle name="Normal" xfId="0" builtinId="0"/>
    <cellStyle name="Title" xfId="1" builtinId="15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071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468100"/>
          <a:ext cx="9525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9525</xdr:colOff>
      <xdr:row>49</xdr:row>
      <xdr:rowOff>9525</xdr:rowOff>
    </xdr:to>
    <xdr:pic>
      <xdr:nvPicPr>
        <xdr:cNvPr id="1072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"/>
          <a:ext cx="9525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is%20Weeks%20Pennant%20Teams/This%20Thur%20Pennant%20Tea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THURSDAY PENNANTS - Round 6 - 29/11/12</v>
          </cell>
        </row>
        <row r="4">
          <cell r="B4" t="str">
            <v>PREMIER LEAGUE - AWAY TO CAMBRIDGE</v>
          </cell>
        </row>
        <row r="6">
          <cell r="B6" t="str">
            <v>T Kay</v>
          </cell>
          <cell r="C6" t="str">
            <v>K Boswell</v>
          </cell>
          <cell r="D6" t="str">
            <v>G Gunning</v>
          </cell>
          <cell r="E6" t="str">
            <v>G Smith</v>
          </cell>
        </row>
        <row r="7">
          <cell r="B7" t="str">
            <v>B Parmenter</v>
          </cell>
          <cell r="C7" t="str">
            <v>M Hulbert</v>
          </cell>
          <cell r="D7" t="str">
            <v>S Denny</v>
          </cell>
          <cell r="E7" t="str">
            <v>C Johnson</v>
          </cell>
        </row>
        <row r="8">
          <cell r="B8" t="str">
            <v>L Johnson</v>
          </cell>
          <cell r="C8" t="str">
            <v>E Widermanski</v>
          </cell>
          <cell r="D8" t="str">
            <v>D Watson</v>
          </cell>
          <cell r="E8" t="str">
            <v>L Bryson</v>
          </cell>
        </row>
        <row r="10">
          <cell r="B10" t="str">
            <v>DIVISION 1 BLUE NORTH - HOME TO WARWICK</v>
          </cell>
        </row>
        <row r="12">
          <cell r="B12" t="str">
            <v>B Miller</v>
          </cell>
          <cell r="C12" t="str">
            <v>B Mulroy</v>
          </cell>
          <cell r="D12" t="str">
            <v>D Hutchings</v>
          </cell>
          <cell r="E12" t="str">
            <v>M Brown</v>
          </cell>
        </row>
        <row r="13">
          <cell r="B13" t="str">
            <v>J Ingram</v>
          </cell>
          <cell r="C13" t="str">
            <v>N Palmer</v>
          </cell>
          <cell r="D13" t="str">
            <v>P Rylance</v>
          </cell>
          <cell r="E13" t="str">
            <v>G Lindsay</v>
          </cell>
        </row>
        <row r="14">
          <cell r="B14" t="str">
            <v>G White</v>
          </cell>
          <cell r="C14" t="str">
            <v>R Beazley</v>
          </cell>
          <cell r="D14" t="str">
            <v>R Ryan</v>
          </cell>
          <cell r="E14" t="str">
            <v>J Weir</v>
          </cell>
        </row>
        <row r="16">
          <cell r="B16" t="str">
            <v>DIVISION 3 RED - HOME TO YOKINE</v>
          </cell>
        </row>
        <row r="18">
          <cell r="B18" t="str">
            <v>T Traynor</v>
          </cell>
          <cell r="C18" t="str">
            <v>D Edwards</v>
          </cell>
          <cell r="D18" t="str">
            <v>T Syred</v>
          </cell>
          <cell r="E18" t="str">
            <v>J Frayne</v>
          </cell>
        </row>
        <row r="19">
          <cell r="B19" t="str">
            <v>C Tremlett</v>
          </cell>
          <cell r="C19" t="str">
            <v>B Devine</v>
          </cell>
          <cell r="D19" t="str">
            <v>F Seez</v>
          </cell>
          <cell r="E19" t="str">
            <v>P Gooch</v>
          </cell>
        </row>
        <row r="20">
          <cell r="B20" t="str">
            <v>V Street</v>
          </cell>
          <cell r="C20" t="str">
            <v>R Prosser</v>
          </cell>
          <cell r="D20" t="str">
            <v>D Humphries</v>
          </cell>
          <cell r="E20" t="str">
            <v>M Harper</v>
          </cell>
        </row>
        <row r="22">
          <cell r="B22" t="str">
            <v>DIVISION 3 BLUE - AWAY TO BEDFORD</v>
          </cell>
        </row>
        <row r="24">
          <cell r="B24" t="str">
            <v>R Connor</v>
          </cell>
          <cell r="C24" t="str">
            <v>D Hampton</v>
          </cell>
          <cell r="D24" t="str">
            <v>S Norman</v>
          </cell>
          <cell r="E24" t="str">
            <v>J Rogers</v>
          </cell>
        </row>
        <row r="25">
          <cell r="B25" t="str">
            <v>C Kingston</v>
          </cell>
          <cell r="C25" t="str">
            <v>P Firth</v>
          </cell>
          <cell r="D25" t="str">
            <v>K Wood</v>
          </cell>
          <cell r="E25" t="str">
            <v>K King</v>
          </cell>
        </row>
        <row r="26">
          <cell r="B26" t="str">
            <v>B Kell</v>
          </cell>
          <cell r="C26" t="str">
            <v>B Bright</v>
          </cell>
          <cell r="D26" t="str">
            <v>J Parker</v>
          </cell>
          <cell r="E26" t="str">
            <v>T Swan</v>
          </cell>
        </row>
        <row r="28">
          <cell r="B28" t="str">
            <v>DIVISION 4 RED - HOME TO INNALOO</v>
          </cell>
        </row>
        <row r="30">
          <cell r="B30" t="str">
            <v>T Thackray</v>
          </cell>
          <cell r="C30" t="str">
            <v>M Morgan</v>
          </cell>
          <cell r="D30" t="str">
            <v>J Waddell</v>
          </cell>
          <cell r="E30" t="str">
            <v>R Pitts</v>
          </cell>
        </row>
        <row r="31">
          <cell r="B31" t="str">
            <v>T Pethrick</v>
          </cell>
          <cell r="C31" t="str">
            <v>G Wylie</v>
          </cell>
          <cell r="D31" t="str">
            <v>D Newton</v>
          </cell>
          <cell r="E31" t="str">
            <v>B White</v>
          </cell>
        </row>
        <row r="32">
          <cell r="B32" t="str">
            <v>J Miller</v>
          </cell>
          <cell r="C32" t="str">
            <v>J Malysz</v>
          </cell>
          <cell r="D32" t="str">
            <v>T Woodall</v>
          </cell>
          <cell r="E32" t="str">
            <v>K Styles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showRowColHeaders="0" tabSelected="1" showRuler="0" view="pageLayout" topLeftCell="B1" zoomScaleNormal="120" zoomScaleSheetLayoutView="100" workbookViewId="0">
      <selection activeCell="B3" sqref="B3:H3"/>
    </sheetView>
  </sheetViews>
  <sheetFormatPr defaultColWidth="9.28515625" defaultRowHeight="15.75"/>
  <cols>
    <col min="1" max="1" width="0" style="1" hidden="1" customWidth="1"/>
    <col min="2" max="5" width="22" style="1" customWidth="1"/>
    <col min="6" max="7" width="8.42578125" style="2" customWidth="1"/>
    <col min="8" max="8" width="8.42578125" style="3" customWidth="1"/>
    <col min="9" max="10" width="19.7109375" style="1" hidden="1" customWidth="1"/>
    <col min="11" max="16384" width="9.28515625" style="1"/>
  </cols>
  <sheetData>
    <row r="1" spans="1:12" ht="21" customHeight="1">
      <c r="A1" s="4"/>
      <c r="B1" s="35" t="s">
        <v>0</v>
      </c>
      <c r="C1" s="36"/>
      <c r="D1" s="36"/>
      <c r="E1" s="36"/>
      <c r="F1" s="36"/>
      <c r="G1" s="36"/>
      <c r="H1" s="37"/>
    </row>
    <row r="2" spans="1:12" ht="21" customHeight="1">
      <c r="B2" s="41" t="str">
        <f>[1]Sheet1!$B$2</f>
        <v>THURSDAY PENNANTS - Round 6 - 29/11/12</v>
      </c>
      <c r="C2" s="42"/>
      <c r="D2" s="42"/>
      <c r="E2" s="42"/>
      <c r="F2" s="42"/>
      <c r="G2" s="42"/>
      <c r="H2" s="43"/>
    </row>
    <row r="3" spans="1:12" ht="22.5" customHeight="1">
      <c r="B3" s="38"/>
      <c r="C3" s="38"/>
      <c r="D3" s="38"/>
      <c r="E3" s="38"/>
      <c r="F3" s="38"/>
      <c r="G3" s="38"/>
      <c r="H3" s="38"/>
    </row>
    <row r="4" spans="1:12" ht="20.25" customHeight="1">
      <c r="B4" s="34" t="str">
        <f>[1]Sheet1!$B$4</f>
        <v>PREMIER LEAGUE - AWAY TO CAMBRIDGE</v>
      </c>
      <c r="C4" s="34"/>
      <c r="D4" s="34"/>
      <c r="E4" s="34"/>
      <c r="F4" s="34"/>
      <c r="G4" s="34"/>
      <c r="H4" s="34"/>
    </row>
    <row r="5" spans="1:12" ht="20.25" customHeight="1"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7" t="s">
        <v>7</v>
      </c>
    </row>
    <row r="6" spans="1:12" ht="19.7" customHeight="1">
      <c r="B6" s="20" t="str">
        <f>[1]Sheet1!B6</f>
        <v>T Kay</v>
      </c>
      <c r="C6" s="20" t="str">
        <f>[1]Sheet1!C6</f>
        <v>K Boswell</v>
      </c>
      <c r="D6" s="20" t="str">
        <f>[1]Sheet1!D6</f>
        <v>G Gunning</v>
      </c>
      <c r="E6" s="20" t="str">
        <f>[1]Sheet1!E6</f>
        <v>G Smith</v>
      </c>
      <c r="F6" s="28">
        <v>16</v>
      </c>
      <c r="G6" s="14">
        <v>22</v>
      </c>
      <c r="H6" s="29">
        <f>IF(G6="","",IF(F6&gt;G6,1,IF(F6&lt;G6,0,0.5)))</f>
        <v>0</v>
      </c>
      <c r="J6" s="6"/>
    </row>
    <row r="7" spans="1:12" ht="19.7" customHeight="1">
      <c r="B7" s="20" t="str">
        <f>[1]Sheet1!B7</f>
        <v>B Parmenter</v>
      </c>
      <c r="C7" s="20" t="str">
        <f>[1]Sheet1!C7</f>
        <v>M Hulbert</v>
      </c>
      <c r="D7" s="21" t="str">
        <f>[1]Sheet1!D7</f>
        <v>S Denny</v>
      </c>
      <c r="E7" s="20" t="str">
        <f>[1]Sheet1!E7</f>
        <v>C Johnson</v>
      </c>
      <c r="F7" s="27">
        <v>16</v>
      </c>
      <c r="G7" s="14">
        <v>21</v>
      </c>
      <c r="H7" s="29">
        <f t="shared" ref="H7:H8" si="0">IF(G7="","",IF(F7&gt;G7,1,IF(F7&lt;G7,0,0.5)))</f>
        <v>0</v>
      </c>
    </row>
    <row r="8" spans="1:12" ht="19.7" customHeight="1">
      <c r="B8" s="20" t="str">
        <f>[1]Sheet1!B8</f>
        <v>L Johnson</v>
      </c>
      <c r="C8" s="20" t="str">
        <f>[1]Sheet1!C8</f>
        <v>E Widermanski</v>
      </c>
      <c r="D8" s="20" t="str">
        <f>[1]Sheet1!D8</f>
        <v>D Watson</v>
      </c>
      <c r="E8" s="20" t="str">
        <f>[1]Sheet1!E8</f>
        <v>L Bryson</v>
      </c>
      <c r="F8" s="27">
        <v>17</v>
      </c>
      <c r="G8" s="14">
        <v>14</v>
      </c>
      <c r="H8" s="29">
        <f t="shared" si="0"/>
        <v>1</v>
      </c>
    </row>
    <row r="9" spans="1:12" ht="19.7" customHeight="1">
      <c r="B9" s="18"/>
      <c r="C9" s="18"/>
      <c r="D9" s="18"/>
      <c r="E9" s="16" t="s">
        <v>8</v>
      </c>
      <c r="F9" s="25">
        <f>IF(F6="","",SUM(F6:F8))</f>
        <v>49</v>
      </c>
      <c r="G9" s="16">
        <f>IF(G6="","",SUM(G6:G8))</f>
        <v>57</v>
      </c>
      <c r="H9" s="17">
        <f>IF(H6="","",IF(H7="","",IF(H8="","",SUM(H6:H8,IF(F9&gt;G9,3,IF(F9&lt;G9,0,1.5))))))</f>
        <v>1</v>
      </c>
      <c r="I9" s="6"/>
      <c r="J9" s="5"/>
    </row>
    <row r="10" spans="1:12" ht="22.5" customHeight="1">
      <c r="B10" s="39"/>
      <c r="C10" s="40"/>
      <c r="D10" s="40"/>
      <c r="E10" s="40"/>
      <c r="F10" s="40"/>
      <c r="G10" s="40"/>
      <c r="H10" s="40"/>
    </row>
    <row r="11" spans="1:12" ht="20.25" customHeight="1">
      <c r="B11" s="34" t="str">
        <f>[1]Sheet1!$B$10</f>
        <v>DIVISION 1 BLUE NORTH - HOME TO WARWICK</v>
      </c>
      <c r="C11" s="34"/>
      <c r="D11" s="34"/>
      <c r="E11" s="34"/>
      <c r="F11" s="34"/>
      <c r="G11" s="34"/>
      <c r="H11" s="34"/>
    </row>
    <row r="12" spans="1:12" ht="20.25" customHeight="1"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7" t="s">
        <v>7</v>
      </c>
    </row>
    <row r="13" spans="1:12" ht="19.5" customHeight="1">
      <c r="B13" s="22" t="str">
        <f>[1]Sheet1!B12</f>
        <v>B Miller</v>
      </c>
      <c r="C13" s="22" t="str">
        <f>[1]Sheet1!C12</f>
        <v>B Mulroy</v>
      </c>
      <c r="D13" s="22" t="str">
        <f>[1]Sheet1!D12</f>
        <v>D Hutchings</v>
      </c>
      <c r="E13" s="22" t="str">
        <f>[1]Sheet1!E12</f>
        <v>M Brown</v>
      </c>
      <c r="F13" s="14">
        <v>16</v>
      </c>
      <c r="G13" s="14">
        <v>27</v>
      </c>
      <c r="H13" s="29">
        <f>IF(F13="","",IF(G13="","",IF(F13&gt;G13,1,IF(F13&lt;G13,0,0.5))))</f>
        <v>0</v>
      </c>
      <c r="K13" s="12"/>
    </row>
    <row r="14" spans="1:12" ht="19.5" customHeight="1">
      <c r="B14" s="20" t="str">
        <f>[1]Sheet1!B13</f>
        <v>J Ingram</v>
      </c>
      <c r="C14" s="21" t="str">
        <f>[1]Sheet1!C13</f>
        <v>N Palmer</v>
      </c>
      <c r="D14" s="20" t="str">
        <f>[1]Sheet1!D13</f>
        <v>P Rylance</v>
      </c>
      <c r="E14" s="19" t="str">
        <f>[1]Sheet1!E13</f>
        <v>G Lindsay</v>
      </c>
      <c r="F14" s="14">
        <v>24</v>
      </c>
      <c r="G14" s="14">
        <v>15</v>
      </c>
      <c r="H14" s="29">
        <f t="shared" ref="H14:H15" si="1">IF(F14="","",IF(G14="","",IF(F14&gt;G14,1,IF(F14&lt;G14,0,0.5))))</f>
        <v>1</v>
      </c>
      <c r="K14" s="13"/>
      <c r="L14" s="5"/>
    </row>
    <row r="15" spans="1:12" ht="19.5" customHeight="1">
      <c r="B15" s="20" t="str">
        <f>[1]Sheet1!B14</f>
        <v>G White</v>
      </c>
      <c r="C15" s="22" t="str">
        <f>[1]Sheet1!C14</f>
        <v>R Beazley</v>
      </c>
      <c r="D15" s="22" t="str">
        <f>[1]Sheet1!D14</f>
        <v>R Ryan</v>
      </c>
      <c r="E15" s="22" t="str">
        <f>[1]Sheet1!E14</f>
        <v>J Weir</v>
      </c>
      <c r="F15" s="14">
        <v>14</v>
      </c>
      <c r="G15" s="14">
        <v>15</v>
      </c>
      <c r="H15" s="29">
        <f t="shared" si="1"/>
        <v>0</v>
      </c>
      <c r="K15" s="12"/>
    </row>
    <row r="16" spans="1:12" ht="19.5" customHeight="1">
      <c r="B16" s="18"/>
      <c r="C16" s="18"/>
      <c r="D16" s="19"/>
      <c r="E16" s="16" t="s">
        <v>8</v>
      </c>
      <c r="F16" s="25">
        <f>IF(F13="","",SUM(F13:F15))</f>
        <v>54</v>
      </c>
      <c r="G16" s="26">
        <f>IF(G13="","",SUM(G13:G15))</f>
        <v>57</v>
      </c>
      <c r="H16" s="17">
        <f>IF(H13="","",IF(H14="","",IF(H15="","",SUM(H13:H15,IF(F16&gt;G16,3,IF(F16&lt;G16,0,1.5))))))</f>
        <v>1</v>
      </c>
      <c r="K16" s="12"/>
    </row>
    <row r="17" spans="2:11" ht="22.5" customHeight="1">
      <c r="B17" s="30"/>
      <c r="C17" s="30"/>
      <c r="D17" s="30"/>
      <c r="E17" s="30"/>
      <c r="F17" s="30"/>
      <c r="G17" s="30"/>
      <c r="H17" s="30"/>
    </row>
    <row r="18" spans="2:11" ht="20.25" customHeight="1">
      <c r="B18" s="34" t="str">
        <f>[1]Sheet1!$B$16</f>
        <v>DIVISION 3 RED - HOME TO YOKINE</v>
      </c>
      <c r="C18" s="34"/>
      <c r="D18" s="34"/>
      <c r="E18" s="34"/>
      <c r="F18" s="34"/>
      <c r="G18" s="34"/>
      <c r="H18" s="34"/>
    </row>
    <row r="19" spans="2:11" ht="20.25" customHeight="1">
      <c r="B19" s="16" t="s">
        <v>1</v>
      </c>
      <c r="C19" s="16" t="s">
        <v>2</v>
      </c>
      <c r="D19" s="16" t="s">
        <v>3</v>
      </c>
      <c r="E19" s="16" t="s">
        <v>4</v>
      </c>
      <c r="F19" s="16" t="s">
        <v>5</v>
      </c>
      <c r="G19" s="16" t="s">
        <v>6</v>
      </c>
      <c r="H19" s="17" t="s">
        <v>7</v>
      </c>
      <c r="I19" s="5"/>
      <c r="J19" s="5"/>
    </row>
    <row r="20" spans="2:11" ht="19.5" customHeight="1">
      <c r="B20" s="23" t="str">
        <f>[1]Sheet1!B18</f>
        <v>T Traynor</v>
      </c>
      <c r="C20" s="24" t="str">
        <f>[1]Sheet1!C18</f>
        <v>D Edwards</v>
      </c>
      <c r="D20" s="18" t="str">
        <f>[1]Sheet1!D18</f>
        <v>T Syred</v>
      </c>
      <c r="E20" s="22" t="str">
        <f>[1]Sheet1!E18</f>
        <v>J Frayne</v>
      </c>
      <c r="F20" s="14">
        <v>17</v>
      </c>
      <c r="G20" s="14">
        <v>18</v>
      </c>
      <c r="H20" s="29">
        <f>IF(F20="","",IF(G20="","",IF(F20&gt;G20,1,IF(F20&lt;G20,0,0.5))))</f>
        <v>0</v>
      </c>
    </row>
    <row r="21" spans="2:11" ht="19.5" customHeight="1">
      <c r="B21" s="22" t="str">
        <f>[1]Sheet1!B19</f>
        <v>C Tremlett</v>
      </c>
      <c r="C21" s="22" t="str">
        <f>[1]Sheet1!C19</f>
        <v>B Devine</v>
      </c>
      <c r="D21" s="22" t="str">
        <f>[1]Sheet1!D19</f>
        <v>F Seez</v>
      </c>
      <c r="E21" s="22" t="str">
        <f>[1]Sheet1!E19</f>
        <v>P Gooch</v>
      </c>
      <c r="F21" s="15">
        <v>16</v>
      </c>
      <c r="G21" s="14">
        <v>21</v>
      </c>
      <c r="H21" s="29">
        <f t="shared" ref="H21:H22" si="2">IF(F21="","",IF(G21="","",IF(F21&gt;G21,1,IF(F21&lt;G21,0,0.5))))</f>
        <v>0</v>
      </c>
    </row>
    <row r="22" spans="2:11" ht="19.5" customHeight="1">
      <c r="B22" s="22" t="str">
        <f>[1]Sheet1!B20</f>
        <v>V Street</v>
      </c>
      <c r="C22" s="22" t="str">
        <f>[1]Sheet1!C20</f>
        <v>R Prosser</v>
      </c>
      <c r="D22" s="22" t="str">
        <f>[1]Sheet1!D20</f>
        <v>D Humphries</v>
      </c>
      <c r="E22" s="22" t="str">
        <f>[1]Sheet1!E20</f>
        <v>M Harper</v>
      </c>
      <c r="F22" s="14">
        <v>21</v>
      </c>
      <c r="G22" s="14">
        <v>19</v>
      </c>
      <c r="H22" s="29">
        <f t="shared" si="2"/>
        <v>1</v>
      </c>
      <c r="I22" s="6"/>
    </row>
    <row r="23" spans="2:11" ht="19.5" customHeight="1">
      <c r="B23" s="18"/>
      <c r="C23" s="18"/>
      <c r="D23" s="18"/>
      <c r="E23" s="16" t="s">
        <v>8</v>
      </c>
      <c r="F23" s="16">
        <f>IF(F20="","",SUM(F20:F22))</f>
        <v>54</v>
      </c>
      <c r="G23" s="16">
        <f>IF(G20="","",SUM(G20:G22))</f>
        <v>58</v>
      </c>
      <c r="H23" s="17">
        <f>IF(H20="","",IF(H21="","",IF(H22="","",SUM(H20:H22,IF(F23&gt;G23,3,IF(F23&lt;G23,0,1.5))))))</f>
        <v>1</v>
      </c>
    </row>
    <row r="24" spans="2:11" ht="22.5" customHeight="1">
      <c r="B24" s="30"/>
      <c r="C24" s="30"/>
      <c r="D24" s="30"/>
      <c r="E24" s="30"/>
      <c r="F24" s="30"/>
      <c r="G24" s="30"/>
      <c r="H24" s="30"/>
      <c r="J24" s="7"/>
    </row>
    <row r="25" spans="2:11" ht="20.25" customHeight="1">
      <c r="B25" s="34" t="str">
        <f>[1]Sheet1!$B$22</f>
        <v>DIVISION 3 BLUE - AWAY TO BEDFORD</v>
      </c>
      <c r="C25" s="34"/>
      <c r="D25" s="34"/>
      <c r="E25" s="34"/>
      <c r="F25" s="34"/>
      <c r="G25" s="34"/>
      <c r="H25" s="34"/>
    </row>
    <row r="26" spans="2:11" ht="20.25" customHeight="1">
      <c r="B26" s="16" t="s">
        <v>1</v>
      </c>
      <c r="C26" s="16" t="s">
        <v>2</v>
      </c>
      <c r="D26" s="16" t="s">
        <v>3</v>
      </c>
      <c r="E26" s="16" t="s">
        <v>4</v>
      </c>
      <c r="F26" s="16" t="s">
        <v>5</v>
      </c>
      <c r="G26" s="16" t="s">
        <v>6</v>
      </c>
      <c r="H26" s="17" t="s">
        <v>7</v>
      </c>
      <c r="I26" s="5"/>
      <c r="J26" s="5"/>
      <c r="K26" s="5"/>
    </row>
    <row r="27" spans="2:11" ht="19.5" customHeight="1">
      <c r="B27" s="23" t="str">
        <f>[1]Sheet1!B24</f>
        <v>R Connor</v>
      </c>
      <c r="C27" s="22" t="str">
        <f>[1]Sheet1!C24</f>
        <v>D Hampton</v>
      </c>
      <c r="D27" s="22" t="str">
        <f>[1]Sheet1!D24</f>
        <v>S Norman</v>
      </c>
      <c r="E27" s="22" t="str">
        <f>[1]Sheet1!E24</f>
        <v>J Rogers</v>
      </c>
      <c r="F27" s="14">
        <v>17</v>
      </c>
      <c r="G27" s="14">
        <v>30</v>
      </c>
      <c r="H27" s="29">
        <f>IF(F27="","",IF(G27="","",IF(F27&gt;G27,1,IF(F27&lt;G27,0,0.5))))</f>
        <v>0</v>
      </c>
      <c r="K27" s="5"/>
    </row>
    <row r="28" spans="2:11" ht="19.5" customHeight="1">
      <c r="B28" s="22" t="str">
        <f>[1]Sheet1!B25</f>
        <v>C Kingston</v>
      </c>
      <c r="C28" s="22" t="str">
        <f>[1]Sheet1!C25</f>
        <v>P Firth</v>
      </c>
      <c r="D28" s="19" t="str">
        <f>[1]Sheet1!D25</f>
        <v>K Wood</v>
      </c>
      <c r="E28" s="18" t="str">
        <f>[1]Sheet1!E25</f>
        <v>K King</v>
      </c>
      <c r="F28" s="14">
        <v>19</v>
      </c>
      <c r="G28" s="14">
        <v>21</v>
      </c>
      <c r="H28" s="29">
        <f t="shared" ref="H28:H29" si="3">IF(F28="","",IF(G28="","",IF(F28&gt;G28,1,IF(F28&lt;G28,0,0.5))))</f>
        <v>0</v>
      </c>
      <c r="K28" s="5"/>
    </row>
    <row r="29" spans="2:11" ht="19.5" customHeight="1">
      <c r="B29" s="22" t="str">
        <f>[1]Sheet1!B26</f>
        <v>B Kell</v>
      </c>
      <c r="C29" s="22" t="str">
        <f>[1]Sheet1!C26</f>
        <v>B Bright</v>
      </c>
      <c r="D29" s="22" t="str">
        <f>[1]Sheet1!D26</f>
        <v>J Parker</v>
      </c>
      <c r="E29" s="22" t="str">
        <f>[1]Sheet1!E26</f>
        <v>T Swan</v>
      </c>
      <c r="F29" s="14">
        <v>11</v>
      </c>
      <c r="G29" s="14">
        <v>34</v>
      </c>
      <c r="H29" s="29">
        <f t="shared" si="3"/>
        <v>0</v>
      </c>
    </row>
    <row r="30" spans="2:11" ht="19.5" customHeight="1">
      <c r="B30" s="18"/>
      <c r="C30" s="18"/>
      <c r="D30" s="18"/>
      <c r="E30" s="16" t="s">
        <v>8</v>
      </c>
      <c r="F30" s="16">
        <f>IF(F27="","",SUM(F27:F29))</f>
        <v>47</v>
      </c>
      <c r="G30" s="16">
        <f>IF(G27="","",SUM(G27:G29))</f>
        <v>85</v>
      </c>
      <c r="H30" s="17">
        <f>IF(H27="","",IF(H28="","",IF(H29="","",SUM(H27:H29,IF(F30&gt;G30,3,IF(F30&lt;G30,0,1.5))))))</f>
        <v>0</v>
      </c>
    </row>
    <row r="31" spans="2:11" ht="22.5" customHeight="1">
      <c r="B31" s="30"/>
      <c r="C31" s="30"/>
      <c r="D31" s="30"/>
      <c r="E31" s="30"/>
      <c r="F31" s="30"/>
      <c r="G31" s="30"/>
      <c r="H31" s="30"/>
    </row>
    <row r="32" spans="2:11" ht="20.25" customHeight="1">
      <c r="B32" s="34" t="str">
        <f>[1]Sheet1!$B$28</f>
        <v>DIVISION 4 RED - HOME TO INNALOO</v>
      </c>
      <c r="C32" s="34"/>
      <c r="D32" s="34"/>
      <c r="E32" s="34"/>
      <c r="F32" s="34"/>
      <c r="G32" s="34"/>
      <c r="H32" s="34"/>
      <c r="I32" s="6"/>
      <c r="J32" s="5"/>
      <c r="K32" s="5"/>
    </row>
    <row r="33" spans="2:11" ht="20.25" customHeight="1">
      <c r="B33" s="16" t="s">
        <v>1</v>
      </c>
      <c r="C33" s="16" t="s">
        <v>2</v>
      </c>
      <c r="D33" s="16" t="s">
        <v>3</v>
      </c>
      <c r="E33" s="16" t="s">
        <v>4</v>
      </c>
      <c r="F33" s="16" t="s">
        <v>5</v>
      </c>
      <c r="G33" s="16" t="s">
        <v>6</v>
      </c>
      <c r="H33" s="17" t="s">
        <v>7</v>
      </c>
      <c r="K33" s="6"/>
    </row>
    <row r="34" spans="2:11" s="8" customFormat="1" ht="19.5" customHeight="1">
      <c r="B34" s="22" t="str">
        <f>[1]Sheet1!B30</f>
        <v>T Thackray</v>
      </c>
      <c r="C34" s="23" t="str">
        <f>[1]Sheet1!C30</f>
        <v>M Morgan</v>
      </c>
      <c r="D34" s="22" t="str">
        <f>[1]Sheet1!D30</f>
        <v>J Waddell</v>
      </c>
      <c r="E34" s="22" t="str">
        <f>[1]Sheet1!E30</f>
        <v>R Pitts</v>
      </c>
      <c r="F34" s="14">
        <v>25</v>
      </c>
      <c r="G34" s="14">
        <v>10</v>
      </c>
      <c r="H34" s="29">
        <f>IF(F34="","",IF(G34="","",IF(F34&gt;G34,1,IF(F34&lt;G34,0,0.5))))</f>
        <v>1</v>
      </c>
    </row>
    <row r="35" spans="2:11" ht="19.5" customHeight="1">
      <c r="B35" s="22" t="str">
        <f>[1]Sheet1!B31</f>
        <v>T Pethrick</v>
      </c>
      <c r="C35" s="22" t="str">
        <f>[1]Sheet1!C31</f>
        <v>G Wylie</v>
      </c>
      <c r="D35" s="22" t="str">
        <f>[1]Sheet1!D31</f>
        <v>D Newton</v>
      </c>
      <c r="E35" s="19" t="str">
        <f>[1]Sheet1!E31</f>
        <v>B White</v>
      </c>
      <c r="F35" s="14">
        <v>19</v>
      </c>
      <c r="G35" s="14">
        <v>29</v>
      </c>
      <c r="H35" s="29">
        <f t="shared" ref="H35:H36" si="4">IF(F35="","",IF(G35="","",IF(F35&gt;G35,1,IF(F35&lt;G35,0,0.5))))</f>
        <v>0</v>
      </c>
    </row>
    <row r="36" spans="2:11" ht="19.5" customHeight="1">
      <c r="B36" s="22" t="str">
        <f>[1]Sheet1!B32</f>
        <v>J Miller</v>
      </c>
      <c r="C36" s="22" t="str">
        <f>[1]Sheet1!C32</f>
        <v>J Malysz</v>
      </c>
      <c r="D36" s="22" t="str">
        <f>[1]Sheet1!D32</f>
        <v>T Woodall</v>
      </c>
      <c r="E36" s="22" t="str">
        <f>[1]Sheet1!E32</f>
        <v>K Styles</v>
      </c>
      <c r="F36" s="14">
        <v>16</v>
      </c>
      <c r="G36" s="14">
        <v>36</v>
      </c>
      <c r="H36" s="29">
        <f t="shared" si="4"/>
        <v>0</v>
      </c>
    </row>
    <row r="37" spans="2:11" ht="19.5" customHeight="1">
      <c r="B37" s="18"/>
      <c r="C37" s="18"/>
      <c r="D37" s="18"/>
      <c r="E37" s="16" t="s">
        <v>8</v>
      </c>
      <c r="F37" s="16">
        <f>IF(F34="","",SUM(F34:F36))</f>
        <v>60</v>
      </c>
      <c r="G37" s="16">
        <f>IF(G34="","",SUM(G34:G36))</f>
        <v>75</v>
      </c>
      <c r="H37" s="17">
        <f>IF(H34="","",IF(H35="","",IF(H36="","",SUM(H34:H36,IF(F37&gt;G37,3,IF(F37&lt;G37,0,1.5))))))</f>
        <v>1</v>
      </c>
    </row>
    <row r="38" spans="2:11" ht="10.7" customHeight="1">
      <c r="B38" s="31"/>
      <c r="C38" s="32"/>
      <c r="D38" s="32"/>
      <c r="E38" s="32"/>
      <c r="F38" s="32"/>
      <c r="G38" s="32"/>
      <c r="H38" s="32"/>
    </row>
    <row r="39" spans="2:11" ht="15">
      <c r="B39" s="33"/>
      <c r="C39" s="33"/>
      <c r="D39" s="33"/>
      <c r="E39" s="33"/>
      <c r="F39" s="33"/>
      <c r="G39" s="33"/>
      <c r="H39" s="33"/>
      <c r="K39" s="5"/>
    </row>
    <row r="40" spans="2:11" ht="15">
      <c r="B40" s="33"/>
      <c r="C40" s="33"/>
      <c r="D40" s="33"/>
      <c r="E40" s="33"/>
      <c r="F40" s="33"/>
      <c r="G40" s="33"/>
      <c r="H40" s="33"/>
      <c r="K40" s="5"/>
    </row>
    <row r="41" spans="2:11" ht="15.75" customHeight="1">
      <c r="B41" s="33"/>
      <c r="C41" s="33"/>
      <c r="D41" s="33"/>
      <c r="E41" s="33"/>
      <c r="F41" s="33"/>
      <c r="G41" s="33"/>
      <c r="H41" s="33"/>
      <c r="K41" s="5"/>
    </row>
    <row r="42" spans="2:11" ht="12.75">
      <c r="B42" s="33"/>
      <c r="C42" s="33"/>
      <c r="D42" s="33"/>
      <c r="E42" s="33"/>
      <c r="F42" s="33"/>
      <c r="G42" s="33"/>
      <c r="H42" s="33"/>
    </row>
    <row r="43" spans="2:11" ht="12.75">
      <c r="B43" s="33"/>
      <c r="C43" s="33"/>
      <c r="D43" s="33"/>
      <c r="E43" s="33"/>
      <c r="F43" s="33"/>
      <c r="G43" s="33"/>
      <c r="H43" s="33"/>
    </row>
    <row r="44" spans="2:11" ht="15" customHeight="1">
      <c r="B44" s="33"/>
      <c r="C44" s="33"/>
      <c r="D44" s="33"/>
      <c r="E44" s="33"/>
      <c r="F44" s="33"/>
      <c r="G44" s="33"/>
      <c r="H44" s="33"/>
    </row>
    <row r="45" spans="2:11" ht="16.7" customHeight="1">
      <c r="B45" s="33"/>
      <c r="C45" s="33"/>
      <c r="D45" s="33"/>
      <c r="E45" s="33"/>
      <c r="F45" s="33"/>
      <c r="G45" s="33"/>
      <c r="H45" s="33"/>
      <c r="I45" s="5"/>
      <c r="J45" s="5"/>
    </row>
    <row r="46" spans="2:11" ht="16.7" customHeight="1">
      <c r="B46" s="33"/>
      <c r="C46" s="33"/>
      <c r="D46" s="33"/>
      <c r="E46" s="33"/>
      <c r="F46" s="33"/>
      <c r="G46" s="33"/>
      <c r="H46" s="33"/>
      <c r="I46" s="5"/>
      <c r="J46" s="5"/>
    </row>
    <row r="47" spans="2:11" ht="16.7" customHeight="1">
      <c r="B47" s="33"/>
      <c r="C47" s="33"/>
      <c r="D47" s="33"/>
      <c r="E47" s="33"/>
      <c r="F47" s="33"/>
      <c r="G47" s="33"/>
      <c r="H47" s="33"/>
      <c r="I47" s="5"/>
      <c r="J47" s="5"/>
    </row>
    <row r="48" spans="2:11" ht="16.7" customHeight="1">
      <c r="B48" s="33"/>
      <c r="C48" s="33"/>
      <c r="D48" s="33"/>
      <c r="E48" s="33"/>
      <c r="F48" s="33"/>
      <c r="G48" s="33"/>
      <c r="H48" s="33"/>
      <c r="I48" s="5"/>
      <c r="J48" s="5"/>
    </row>
    <row r="49" spans="2:10" ht="16.7" customHeight="1">
      <c r="B49" s="33"/>
      <c r="C49" s="33"/>
      <c r="D49" s="33"/>
      <c r="E49" s="33"/>
      <c r="F49" s="33"/>
      <c r="G49" s="33"/>
      <c r="H49" s="33"/>
      <c r="I49" s="5"/>
      <c r="J49" s="5"/>
    </row>
    <row r="50" spans="2:10" ht="16.7" customHeight="1">
      <c r="B50" s="33"/>
      <c r="C50" s="33"/>
      <c r="D50" s="33"/>
      <c r="E50" s="33"/>
      <c r="F50" s="33"/>
      <c r="G50" s="33"/>
      <c r="H50" s="33"/>
      <c r="I50" s="9"/>
      <c r="J50" s="9"/>
    </row>
    <row r="51" spans="2:10" ht="10.7" customHeight="1">
      <c r="B51" s="33"/>
      <c r="C51" s="33"/>
      <c r="D51" s="33"/>
      <c r="E51" s="33"/>
      <c r="F51" s="33"/>
      <c r="G51" s="33"/>
      <c r="H51" s="33"/>
      <c r="I51" s="9"/>
      <c r="J51" s="9"/>
    </row>
    <row r="52" spans="2:10" ht="16.7" customHeight="1">
      <c r="B52" s="33"/>
      <c r="C52" s="33"/>
      <c r="D52" s="33"/>
      <c r="E52" s="33"/>
      <c r="F52" s="33"/>
      <c r="G52" s="33"/>
      <c r="H52" s="33"/>
    </row>
    <row r="53" spans="2:10" ht="12.75">
      <c r="B53" s="33"/>
      <c r="C53" s="33"/>
      <c r="D53" s="33"/>
      <c r="E53" s="33"/>
      <c r="F53" s="33"/>
      <c r="G53" s="33"/>
      <c r="H53" s="33"/>
    </row>
    <row r="54" spans="2:10" ht="12.75">
      <c r="B54" s="33"/>
      <c r="C54" s="33"/>
      <c r="D54" s="33"/>
      <c r="E54" s="33"/>
      <c r="F54" s="33"/>
      <c r="G54" s="33"/>
      <c r="H54" s="33"/>
    </row>
    <row r="55" spans="2:10" ht="12.75">
      <c r="B55" s="33"/>
      <c r="C55" s="33"/>
      <c r="D55" s="33"/>
      <c r="E55" s="33"/>
      <c r="F55" s="33"/>
      <c r="G55" s="33"/>
      <c r="H55" s="33"/>
    </row>
    <row r="56" spans="2:10" ht="12.75">
      <c r="B56" s="33"/>
      <c r="C56" s="33"/>
      <c r="D56" s="33"/>
      <c r="E56" s="33"/>
      <c r="F56" s="33"/>
      <c r="G56" s="33"/>
      <c r="H56" s="33"/>
    </row>
    <row r="57" spans="2:10" ht="16.7" customHeight="1">
      <c r="B57" s="33"/>
      <c r="C57" s="33"/>
      <c r="D57" s="33"/>
      <c r="E57" s="33"/>
      <c r="F57" s="33"/>
      <c r="G57" s="33"/>
      <c r="H57" s="33"/>
    </row>
    <row r="58" spans="2:10" ht="12.75" hidden="1" customHeight="1">
      <c r="B58" s="33"/>
      <c r="C58" s="33"/>
      <c r="D58" s="33"/>
      <c r="E58" s="33"/>
      <c r="F58" s="33"/>
      <c r="G58" s="33"/>
      <c r="H58" s="33"/>
    </row>
    <row r="59" spans="2:10" ht="15">
      <c r="B59" s="10"/>
      <c r="C59" s="10"/>
      <c r="D59" s="10"/>
      <c r="E59" s="10"/>
      <c r="F59" s="5"/>
      <c r="G59" s="5"/>
      <c r="H59" s="11"/>
    </row>
    <row r="60" spans="2:10" ht="15">
      <c r="B60" s="10"/>
      <c r="C60" s="10"/>
      <c r="D60" s="10"/>
      <c r="E60" s="10"/>
      <c r="F60" s="5"/>
      <c r="G60" s="5"/>
      <c r="H60" s="11"/>
    </row>
  </sheetData>
  <sheetProtection sheet="1" objects="1" scenarios="1" selectLockedCells="1"/>
  <mergeCells count="13">
    <mergeCell ref="B1:H1"/>
    <mergeCell ref="B4:H4"/>
    <mergeCell ref="B11:H11"/>
    <mergeCell ref="B3:H3"/>
    <mergeCell ref="B10:H10"/>
    <mergeCell ref="B2:H2"/>
    <mergeCell ref="B17:H17"/>
    <mergeCell ref="B24:H24"/>
    <mergeCell ref="B31:H31"/>
    <mergeCell ref="B38:H58"/>
    <mergeCell ref="B25:H25"/>
    <mergeCell ref="B18:H18"/>
    <mergeCell ref="B32:H32"/>
  </mergeCells>
  <printOptions horizontalCentered="1"/>
  <pageMargins left="0.59055118110236227" right="0.59055118110236227" top="0.59055118110236227" bottom="0.19685039370078741" header="0.19685039370078741" footer="0.19685039370078741"/>
  <pageSetup paperSize="9" scale="80" firstPageNumber="0" orientation="portrait" horizontalDpi="4294967293" verticalDpi="300" r:id="rId1"/>
  <headerFooter alignWithMargins="0"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RowHeight="12.75"/>
  <sheetData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RowHeight="12.75"/>
  <sheetData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Valued Customer</cp:lastModifiedBy>
  <cp:lastPrinted>2012-11-10T15:47:46Z</cp:lastPrinted>
  <dcterms:created xsi:type="dcterms:W3CDTF">2010-03-02T01:25:20Z</dcterms:created>
  <dcterms:modified xsi:type="dcterms:W3CDTF">2012-11-30T00:32:59Z</dcterms:modified>
</cp:coreProperties>
</file>